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ila\Dropbox\Portal_de_Transparencia\atualizacoes_2022\Pendentes\2o. Trimestre_abr_mai_jun_22\escola vidas recicladas\"/>
    </mc:Choice>
  </mc:AlternateContent>
  <xr:revisionPtr revIDLastSave="0" documentId="8_{AAC8E131-7CD4-4AF8-9C86-DC4D2B04F8F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.C. 05.22" sheetId="5" r:id="rId1"/>
    <sheet name="C.P. 05.22" sheetId="6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6" l="1"/>
  <c r="F4" i="5"/>
  <c r="F8" i="5" s="1"/>
  <c r="F23" i="5" s="1"/>
  <c r="F26" i="5" s="1"/>
  <c r="F29" i="5" s="1"/>
  <c r="F31" i="5" s="1"/>
  <c r="F33" i="5" s="1"/>
  <c r="F40" i="5" l="1"/>
  <c r="F38" i="5"/>
  <c r="F39" i="5" s="1"/>
  <c r="F25" i="5"/>
</calcChain>
</file>

<file path=xl/sharedStrings.xml><?xml version="1.0" encoding="utf-8"?>
<sst xmlns="http://schemas.openxmlformats.org/spreadsheetml/2006/main" count="94" uniqueCount="55">
  <si>
    <t>DATA</t>
  </si>
  <si>
    <t xml:space="preserve">HISTÓRICO </t>
  </si>
  <si>
    <t>DÉBITO</t>
  </si>
  <si>
    <t>CRÉDITO</t>
  </si>
  <si>
    <t>SALDO</t>
  </si>
  <si>
    <t>Saldo Anterior</t>
  </si>
  <si>
    <t>Saldo anterior</t>
  </si>
  <si>
    <t>Reajuste Monetário - BACEN</t>
  </si>
  <si>
    <t>Juros</t>
  </si>
  <si>
    <t>Imposto de Renda</t>
  </si>
  <si>
    <t>categoria</t>
  </si>
  <si>
    <t>RH</t>
  </si>
  <si>
    <t>CONSUMO</t>
  </si>
  <si>
    <t>SERV TERC</t>
  </si>
  <si>
    <t>CONCILIAÇÃO BANCÁRIA  - ESCOLAS VIDAS RECICLADAS - BANCO DO BRASIL CONTA 20280-0    MAIO/2022</t>
  </si>
  <si>
    <t>CONCILIAÇÃO BANCÁRIA-ESCOLAS VIDAS RECICLADAS-BANCO DO BRASIL CONTA POUPANÇA 20280-0 MAIO/22</t>
  </si>
  <si>
    <t xml:space="preserve">Pagamento - NF  55774 - Labormed Assessoria em Segurança e Saúde Ocupacional Ltda </t>
  </si>
  <si>
    <t xml:space="preserve"> Pagamento - NF 121576 Lores Comercial Ltda - Material de escritório</t>
  </si>
  <si>
    <t>Pagamento -  Folha de Pagamento CLT 04/22</t>
  </si>
  <si>
    <t>Pagamento - Função Monitor: Adriana Montes Martins de Assunção  RPS 04/22</t>
  </si>
  <si>
    <t>Pagamento - Função Monitor: Dianne Carolline de araujo Silva  RPS 04/22</t>
  </si>
  <si>
    <t>Pagamento - Função Monitor: Elizabeth Souzade Santana  RPS 04/22</t>
  </si>
  <si>
    <t>Pagamento RH Função Monitor: Gisele Sayuri Ireijo  RPS 04/22</t>
  </si>
  <si>
    <t>Pagamento - Função Monitor: Jennifer Santos Schoumaker de Souza  RPS 04/22</t>
  </si>
  <si>
    <t>Pagamento RH  - Função Monitor: Luã de aguiar Souza Papandre  RPS 04/22</t>
  </si>
  <si>
    <t>Pagamento - Função Monitor: Maria Clara Schlicht Virtuoso RPS 04/22</t>
  </si>
  <si>
    <t>Pagamento - Função Monitor: Maria Claudia Almeida de Senzi RPS 04/22</t>
  </si>
  <si>
    <t>Pagamento - Função Monitor: Mireya Rojas Santos RPS 04/22</t>
  </si>
  <si>
    <t>Pagamento - Função Monitor: Nathalie Cristine Tanaka da Silva RPS 04/22</t>
  </si>
  <si>
    <t>Pagamento RH Função Monitor: Patricia Pereira da Silva Santos  RPS 04/22</t>
  </si>
  <si>
    <t>Pagamento - NF  2381 Aparecida Cordeiro Cavalcanti - ME - Locação Radios</t>
  </si>
  <si>
    <t>Transferencia para conta corrente 470189291 Ref. Ao Pagamento NF 651 - Elizandro Cordeiro dos Santos 30530479850 - Manutenção de Jardinagem</t>
  </si>
  <si>
    <t>Pagamento - NF 580  - Opiniao Assessoria Contabil Ltda - contabilidade</t>
  </si>
  <si>
    <t>Transferencia para Conta Corrente 202811-5 Ref. Ao reembolso do Pagamento do IMPOSTO 04/22 -  FGTS</t>
  </si>
  <si>
    <t>Transferencia para Conta Corrente 202811-5 Ref. Ao reembolso do Pagamento do IMPOSTO 04/22- IRRF  - CLT</t>
  </si>
  <si>
    <t>Pagamento - CF 7780 Luciana Helena de Araújo Olivia E Cia Ltda (KIT BIJU)-  Dia das Mães (portas abertas)</t>
  </si>
  <si>
    <t>Repasse Seduc Parcela 05/22</t>
  </si>
  <si>
    <t>Transferencia para Conta Corrente 202811-5 Ref. Ao reembolso do Pagamento do IMPOSTO 04/22 - INSS - CLT</t>
  </si>
  <si>
    <t>Transferencia para Conta Corrente 202811-5 Ref. Ao reembolso do Pagamento do IMPOSTO 04/22 -  INSS - AUT</t>
  </si>
  <si>
    <t>Transferencia para Conta Corrente 202811-5 Ref. Ao reembolso do Pagamento do IMPOSTO 04/22 - ISS - AUT</t>
  </si>
  <si>
    <t>Transferencia para Conta Corrente 202811-5 Ref. Ao reembolso do Pagamento do IMPOSTO 04/22 - ISS - CLT - NF  nº 54734 Labormed</t>
  </si>
  <si>
    <t>Pagamento - VT - NF 58248 Viação Piracicabana S.A.</t>
  </si>
  <si>
    <t>Pagamento - VT Recibo 1033742 BR Mobilidade Baixada Santista S.A.</t>
  </si>
  <si>
    <t>Pagamento -  V.A. e V.R. SODEXO Pass do brasil Serviços e Comércio S.A. -NFs 471903 / 471904</t>
  </si>
  <si>
    <t>Pagamento - NF 8114 Adriana Aparecida Diogo Pereira de Melo ME - Material de Limpeza</t>
  </si>
  <si>
    <t>Pagamento - NF 8525 Torrefação de Café Praia Grande Ltda ME - Café</t>
  </si>
  <si>
    <t xml:space="preserve">Pagamento - NF 19698 Polare Refrigeração Produtos e Serviços Eireles - Peças para Filtro </t>
  </si>
  <si>
    <t>Saldo Final</t>
  </si>
  <si>
    <t>Transferencia para conta corrente 2565013 Ref: Ao Pagamento NF 2497 Ulysses José de Almeida Junior Hortifruti - Frutas para o Lanche</t>
  </si>
  <si>
    <t>Pagamento - fèrias da colaboradora/função monitor: Karina Lessa Padro Lima</t>
  </si>
  <si>
    <t>Resgate da Conta Poupança para pagamentos dos Salários mês de abril/2022</t>
  </si>
  <si>
    <t>Transferencia para a Conta Poupança Ref. ao resgate do pagamentos dos Salários mês de abril/2022</t>
  </si>
  <si>
    <t>Transferencia para conta corrente para pagamentos dos salários abril/2022</t>
  </si>
  <si>
    <t>Transferido da Conta corrente  ref: ao reembolso do resgate para pagamentos dos salários abril/2022</t>
  </si>
  <si>
    <t>Transferencia para Conta Corrente 202811-5 Ref. Ao Reembolso do Pagamento do Seguro de VIDA - 05/2022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</si>
</sst>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Times New Roman"/>
      <family val="1"/>
    </font>
    <font>
      <b/>
      <sz val="9"/>
      <color rgb="FF0070C0"/>
      <name val="Times New Roman"/>
      <family val="1"/>
    </font>
    <font>
      <b/>
      <sz val="9"/>
      <color rgb="FF00B050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1"/>
      <color rgb="FF00B050"/>
      <name val="Calibri"/>
      <family val="2"/>
      <scheme val="minor"/>
    </font>
    <font>
      <sz val="10"/>
      <name val="Century"/>
      <family val="1"/>
    </font>
    <font>
      <b/>
      <sz val="11"/>
      <color theme="1"/>
      <name val="Calibri"/>
      <family val="2"/>
      <scheme val="minor"/>
    </font>
    <font>
      <b/>
      <sz val="10"/>
      <name val="Century"/>
      <family val="1"/>
    </font>
    <font>
      <sz val="10"/>
      <color rgb="FFFF0000"/>
      <name val="Century"/>
      <family val="1"/>
    </font>
    <font>
      <sz val="10"/>
      <color rgb="FF0070C0"/>
      <name val="Century"/>
      <family val="1"/>
    </font>
    <font>
      <b/>
      <sz val="10"/>
      <color theme="9"/>
      <name val="Century"/>
      <family val="1"/>
    </font>
    <font>
      <b/>
      <sz val="10"/>
      <color theme="1"/>
      <name val="Century"/>
      <family val="1"/>
    </font>
    <font>
      <b/>
      <sz val="8"/>
      <name val="Segoe UI Historic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44" fontId="2" fillId="3" borderId="1" xfId="1" applyFont="1" applyFill="1" applyBorder="1" applyAlignment="1">
      <alignment wrapText="1"/>
    </xf>
    <xf numFmtId="44" fontId="3" fillId="3" borderId="1" xfId="1" applyFont="1" applyFill="1" applyBorder="1" applyAlignment="1">
      <alignment horizontal="right" wrapText="1"/>
    </xf>
    <xf numFmtId="44" fontId="4" fillId="0" borderId="1" xfId="1" applyFont="1" applyBorder="1" applyAlignment="1"/>
    <xf numFmtId="0" fontId="5" fillId="3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/>
    </xf>
    <xf numFmtId="44" fontId="7" fillId="2" borderId="1" xfId="1" applyFont="1" applyFill="1" applyBorder="1" applyAlignment="1">
      <alignment horizontal="center"/>
    </xf>
    <xf numFmtId="14" fontId="6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left" wrapText="1"/>
    </xf>
    <xf numFmtId="0" fontId="0" fillId="0" borderId="0" xfId="0"/>
    <xf numFmtId="14" fontId="5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wrapText="1"/>
    </xf>
    <xf numFmtId="0" fontId="0" fillId="0" borderId="1" xfId="0" applyBorder="1"/>
    <xf numFmtId="14" fontId="6" fillId="3" borderId="1" xfId="0" applyNumberFormat="1" applyFont="1" applyFill="1" applyBorder="1" applyAlignment="1">
      <alignment horizontal="center" wrapText="1"/>
    </xf>
    <xf numFmtId="0" fontId="12" fillId="6" borderId="6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44" fontId="12" fillId="6" borderId="1" xfId="1" applyFont="1" applyFill="1" applyBorder="1" applyAlignment="1">
      <alignment horizontal="center"/>
    </xf>
    <xf numFmtId="44" fontId="12" fillId="6" borderId="7" xfId="1" applyFont="1" applyFill="1" applyBorder="1" applyAlignment="1">
      <alignment horizontal="center"/>
    </xf>
    <xf numFmtId="14" fontId="10" fillId="3" borderId="6" xfId="0" applyNumberFormat="1" applyFont="1" applyFill="1" applyBorder="1" applyAlignment="1">
      <alignment horizontal="center" wrapText="1"/>
    </xf>
    <xf numFmtId="44" fontId="13" fillId="3" borderId="1" xfId="1" applyFont="1" applyFill="1" applyBorder="1" applyAlignment="1">
      <alignment wrapText="1"/>
    </xf>
    <xf numFmtId="44" fontId="14" fillId="3" borderId="1" xfId="1" applyFont="1" applyFill="1" applyBorder="1" applyAlignment="1">
      <alignment horizontal="right" wrapText="1"/>
    </xf>
    <xf numFmtId="44" fontId="15" fillId="3" borderId="7" xfId="1" applyFont="1" applyFill="1" applyBorder="1" applyAlignment="1">
      <alignment wrapText="1"/>
    </xf>
    <xf numFmtId="44" fontId="14" fillId="3" borderId="1" xfId="1" applyFont="1" applyFill="1" applyBorder="1" applyAlignment="1"/>
    <xf numFmtId="44" fontId="16" fillId="0" borderId="8" xfId="1" applyFont="1" applyBorder="1" applyAlignment="1"/>
    <xf numFmtId="44" fontId="14" fillId="3" borderId="1" xfId="1" applyFont="1" applyFill="1" applyBorder="1" applyAlignment="1">
      <alignment horizontal="left" wrapText="1"/>
    </xf>
    <xf numFmtId="44" fontId="14" fillId="3" borderId="1" xfId="1" applyFont="1" applyFill="1" applyBorder="1" applyAlignment="1">
      <alignment horizontal="left"/>
    </xf>
    <xf numFmtId="14" fontId="10" fillId="3" borderId="9" xfId="0" applyNumberFormat="1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left" wrapText="1"/>
    </xf>
    <xf numFmtId="44" fontId="13" fillId="3" borderId="10" xfId="1" applyFont="1" applyFill="1" applyBorder="1" applyAlignment="1">
      <alignment horizontal="left" wrapText="1"/>
    </xf>
    <xf numFmtId="44" fontId="14" fillId="3" borderId="10" xfId="1" applyFont="1" applyFill="1" applyBorder="1" applyAlignment="1">
      <alignment horizontal="left"/>
    </xf>
    <xf numFmtId="44" fontId="15" fillId="3" borderId="11" xfId="1" applyFont="1" applyFill="1" applyBorder="1" applyAlignment="1">
      <alignment wrapText="1"/>
    </xf>
    <xf numFmtId="44" fontId="2" fillId="0" borderId="1" xfId="1" applyFont="1" applyFill="1" applyBorder="1" applyAlignment="1">
      <alignment wrapText="1"/>
    </xf>
    <xf numFmtId="44" fontId="3" fillId="3" borderId="2" xfId="1" applyFont="1" applyFill="1" applyBorder="1" applyAlignment="1">
      <alignment horizontal="right" wrapText="1"/>
    </xf>
    <xf numFmtId="44" fontId="3" fillId="3" borderId="2" xfId="1" applyFont="1" applyFill="1" applyBorder="1" applyAlignment="1">
      <alignment horizontal="left" wrapText="1"/>
    </xf>
    <xf numFmtId="164" fontId="11" fillId="0" borderId="1" xfId="0" applyNumberFormat="1" applyFont="1" applyFill="1" applyBorder="1"/>
    <xf numFmtId="14" fontId="5" fillId="0" borderId="1" xfId="0" applyNumberFormat="1" applyFont="1" applyFill="1" applyBorder="1" applyAlignment="1">
      <alignment horizontal="center" wrapText="1"/>
    </xf>
    <xf numFmtId="164" fontId="4" fillId="0" borderId="1" xfId="1" applyNumberFormat="1" applyFont="1" applyBorder="1" applyAlignment="1"/>
    <xf numFmtId="164" fontId="9" fillId="0" borderId="1" xfId="0" applyNumberFormat="1" applyFont="1" applyBorder="1"/>
    <xf numFmtId="0" fontId="6" fillId="0" borderId="1" xfId="0" applyFont="1" applyFill="1" applyBorder="1"/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44" fontId="2" fillId="0" borderId="1" xfId="1" applyFont="1" applyFill="1" applyBorder="1" applyAlignment="1"/>
    <xf numFmtId="14" fontId="5" fillId="0" borderId="2" xfId="0" applyNumberFormat="1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/>
    <xf numFmtId="14" fontId="6" fillId="0" borderId="2" xfId="0" applyNumberFormat="1" applyFont="1" applyFill="1" applyBorder="1" applyAlignment="1">
      <alignment horizontal="center" wrapText="1"/>
    </xf>
    <xf numFmtId="44" fontId="3" fillId="0" borderId="2" xfId="1" applyFont="1" applyFill="1" applyBorder="1" applyAlignment="1">
      <alignment horizontal="left" wrapText="1"/>
    </xf>
    <xf numFmtId="164" fontId="9" fillId="0" borderId="1" xfId="0" applyNumberFormat="1" applyFont="1" applyFill="1" applyBorder="1"/>
    <xf numFmtId="0" fontId="0" fillId="0" borderId="0" xfId="0" applyFill="1"/>
    <xf numFmtId="0" fontId="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wrapText="1"/>
    </xf>
    <xf numFmtId="0" fontId="0" fillId="0" borderId="1" xfId="0" applyFill="1" applyBorder="1"/>
    <xf numFmtId="14" fontId="10" fillId="3" borderId="6" xfId="0" applyNumberFormat="1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/>
    </xf>
    <xf numFmtId="0" fontId="17" fillId="4" borderId="12" xfId="0" applyFont="1" applyFill="1" applyBorder="1" applyAlignment="1">
      <alignment horizontal="center"/>
    </xf>
    <xf numFmtId="0" fontId="17" fillId="4" borderId="13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12" fillId="5" borderId="5" xfId="0" applyFont="1" applyFill="1" applyBorder="1" applyAlignment="1">
      <alignment horizontal="center"/>
    </xf>
  </cellXfs>
  <cellStyles count="3">
    <cellStyle name="Moeda" xfId="1" builtinId="4"/>
    <cellStyle name="Moeda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workbookViewId="0">
      <selection activeCell="C21" sqref="C21"/>
    </sheetView>
  </sheetViews>
  <sheetFormatPr defaultRowHeight="15" x14ac:dyDescent="0.25"/>
  <cols>
    <col min="1" max="1" width="8.7109375" bestFit="1" customWidth="1"/>
    <col min="2" max="2" width="10.42578125" style="10" customWidth="1"/>
    <col min="3" max="3" width="88.85546875" customWidth="1"/>
    <col min="4" max="4" width="13.5703125" customWidth="1"/>
    <col min="5" max="5" width="11.140625" customWidth="1"/>
    <col min="6" max="6" width="12.5703125" customWidth="1"/>
    <col min="8" max="8" width="11.7109375" bestFit="1" customWidth="1"/>
  </cols>
  <sheetData>
    <row r="1" spans="1:6" ht="12" customHeight="1" x14ac:dyDescent="0.25">
      <c r="A1" s="57" t="s">
        <v>14</v>
      </c>
      <c r="B1" s="58"/>
      <c r="C1" s="58"/>
      <c r="D1" s="58"/>
      <c r="E1" s="58"/>
      <c r="F1" s="59"/>
    </row>
    <row r="2" spans="1:6" ht="12.75" customHeight="1" x14ac:dyDescent="0.25">
      <c r="A2" s="5" t="s">
        <v>0</v>
      </c>
      <c r="B2" s="5" t="s">
        <v>10</v>
      </c>
      <c r="C2" s="5" t="s">
        <v>1</v>
      </c>
      <c r="D2" s="6" t="s">
        <v>2</v>
      </c>
      <c r="E2" s="6" t="s">
        <v>3</v>
      </c>
      <c r="F2" s="6" t="s">
        <v>4</v>
      </c>
    </row>
    <row r="3" spans="1:6" x14ac:dyDescent="0.25">
      <c r="A3" s="36">
        <v>44679</v>
      </c>
      <c r="B3" s="36"/>
      <c r="C3" s="39" t="s">
        <v>5</v>
      </c>
      <c r="D3" s="32"/>
      <c r="E3" s="33"/>
      <c r="F3" s="51">
        <v>19426.22</v>
      </c>
    </row>
    <row r="4" spans="1:6" s="10" customFormat="1" x14ac:dyDescent="0.25">
      <c r="A4" s="36">
        <v>44685</v>
      </c>
      <c r="B4" s="40" t="s">
        <v>12</v>
      </c>
      <c r="C4" s="41" t="s">
        <v>17</v>
      </c>
      <c r="D4" s="32">
        <v>242.12</v>
      </c>
      <c r="E4" s="33"/>
      <c r="F4" s="51">
        <f>F3-D4</f>
        <v>19184.100000000002</v>
      </c>
    </row>
    <row r="5" spans="1:6" s="10" customFormat="1" x14ac:dyDescent="0.25">
      <c r="A5" s="36">
        <v>44686</v>
      </c>
      <c r="B5" s="36" t="s">
        <v>11</v>
      </c>
      <c r="C5" s="41" t="s">
        <v>33</v>
      </c>
      <c r="D5" s="32">
        <v>2151.63</v>
      </c>
      <c r="E5" s="33"/>
      <c r="F5" s="51"/>
    </row>
    <row r="6" spans="1:6" s="10" customFormat="1" x14ac:dyDescent="0.25">
      <c r="A6" s="36">
        <v>44686</v>
      </c>
      <c r="B6" s="36" t="s">
        <v>11</v>
      </c>
      <c r="C6" s="41" t="s">
        <v>34</v>
      </c>
      <c r="D6" s="32">
        <v>294.72000000000003</v>
      </c>
      <c r="E6" s="33"/>
      <c r="F6" s="51"/>
    </row>
    <row r="7" spans="1:6" s="10" customFormat="1" x14ac:dyDescent="0.25">
      <c r="A7" s="36">
        <v>44686</v>
      </c>
      <c r="B7" s="36" t="s">
        <v>11</v>
      </c>
      <c r="C7" s="41" t="s">
        <v>37</v>
      </c>
      <c r="D7" s="32">
        <v>2074.0700000000002</v>
      </c>
      <c r="E7" s="33"/>
      <c r="F7" s="51"/>
    </row>
    <row r="8" spans="1:6" s="10" customFormat="1" x14ac:dyDescent="0.25">
      <c r="A8" s="36">
        <v>44686</v>
      </c>
      <c r="B8" s="36" t="s">
        <v>11</v>
      </c>
      <c r="C8" s="41" t="s">
        <v>38</v>
      </c>
      <c r="D8" s="32">
        <v>3222.19</v>
      </c>
      <c r="E8" s="33"/>
      <c r="F8" s="51">
        <f>F4-D5-D6-D7-D8</f>
        <v>11441.49</v>
      </c>
    </row>
    <row r="9" spans="1:6" s="10" customFormat="1" x14ac:dyDescent="0.25">
      <c r="A9" s="36">
        <v>44687</v>
      </c>
      <c r="B9" s="36"/>
      <c r="C9" s="41" t="s">
        <v>50</v>
      </c>
      <c r="D9" s="32"/>
      <c r="E9" s="33">
        <v>36348.06</v>
      </c>
      <c r="F9" s="35"/>
    </row>
    <row r="10" spans="1:6" s="10" customFormat="1" x14ac:dyDescent="0.25">
      <c r="A10" s="36">
        <v>44687</v>
      </c>
      <c r="B10" s="36" t="s">
        <v>12</v>
      </c>
      <c r="C10" s="39" t="s">
        <v>35</v>
      </c>
      <c r="D10" s="32">
        <v>40</v>
      </c>
      <c r="E10" s="33"/>
      <c r="F10" s="35"/>
    </row>
    <row r="11" spans="1:6" s="10" customFormat="1" x14ac:dyDescent="0.25">
      <c r="A11" s="36">
        <v>44687</v>
      </c>
      <c r="B11" s="36" t="s">
        <v>11</v>
      </c>
      <c r="C11" s="41" t="s">
        <v>21</v>
      </c>
      <c r="D11" s="32">
        <v>1300</v>
      </c>
      <c r="E11" s="33"/>
      <c r="F11" s="35"/>
    </row>
    <row r="12" spans="1:6" s="10" customFormat="1" x14ac:dyDescent="0.25">
      <c r="A12" s="36">
        <v>44687</v>
      </c>
      <c r="B12" s="36" t="s">
        <v>11</v>
      </c>
      <c r="C12" s="41" t="s">
        <v>28</v>
      </c>
      <c r="D12" s="32">
        <v>1300</v>
      </c>
      <c r="E12" s="33"/>
      <c r="F12" s="35"/>
    </row>
    <row r="13" spans="1:6" s="10" customFormat="1" x14ac:dyDescent="0.25">
      <c r="A13" s="36">
        <v>44687</v>
      </c>
      <c r="B13" s="36" t="s">
        <v>11</v>
      </c>
      <c r="C13" s="41" t="s">
        <v>26</v>
      </c>
      <c r="D13" s="32">
        <v>260</v>
      </c>
      <c r="E13" s="33"/>
      <c r="F13" s="35"/>
    </row>
    <row r="14" spans="1:6" s="10" customFormat="1" x14ac:dyDescent="0.25">
      <c r="A14" s="36">
        <v>44687</v>
      </c>
      <c r="B14" s="36" t="s">
        <v>11</v>
      </c>
      <c r="C14" s="41" t="s">
        <v>19</v>
      </c>
      <c r="D14" s="32">
        <v>1300</v>
      </c>
      <c r="E14" s="33"/>
      <c r="F14" s="35"/>
    </row>
    <row r="15" spans="1:6" s="10" customFormat="1" x14ac:dyDescent="0.25">
      <c r="A15" s="36">
        <v>44687</v>
      </c>
      <c r="B15" s="36" t="s">
        <v>11</v>
      </c>
      <c r="C15" s="41" t="s">
        <v>25</v>
      </c>
      <c r="D15" s="32">
        <v>1213.33</v>
      </c>
      <c r="E15" s="33"/>
      <c r="F15" s="35"/>
    </row>
    <row r="16" spans="1:6" s="10" customFormat="1" x14ac:dyDescent="0.25">
      <c r="A16" s="36">
        <v>44687</v>
      </c>
      <c r="B16" s="36" t="s">
        <v>11</v>
      </c>
      <c r="C16" s="41" t="s">
        <v>20</v>
      </c>
      <c r="D16" s="32">
        <v>1300</v>
      </c>
      <c r="E16" s="33"/>
      <c r="F16" s="35"/>
    </row>
    <row r="17" spans="1:6" s="10" customFormat="1" x14ac:dyDescent="0.25">
      <c r="A17" s="36">
        <v>44687</v>
      </c>
      <c r="B17" s="36" t="s">
        <v>11</v>
      </c>
      <c r="C17" s="41" t="s">
        <v>23</v>
      </c>
      <c r="D17" s="32">
        <v>1300</v>
      </c>
      <c r="E17" s="33"/>
      <c r="F17" s="35"/>
    </row>
    <row r="18" spans="1:6" s="10" customFormat="1" x14ac:dyDescent="0.25">
      <c r="A18" s="36">
        <v>44687</v>
      </c>
      <c r="B18" s="36" t="s">
        <v>11</v>
      </c>
      <c r="C18" s="41" t="s">
        <v>24</v>
      </c>
      <c r="D18" s="32">
        <v>1170</v>
      </c>
      <c r="E18" s="33"/>
      <c r="F18" s="35"/>
    </row>
    <row r="19" spans="1:6" s="10" customFormat="1" x14ac:dyDescent="0.25">
      <c r="A19" s="36">
        <v>44687</v>
      </c>
      <c r="B19" s="36" t="s">
        <v>11</v>
      </c>
      <c r="C19" s="41" t="s">
        <v>22</v>
      </c>
      <c r="D19" s="32">
        <v>1300</v>
      </c>
      <c r="E19" s="33"/>
      <c r="F19" s="35"/>
    </row>
    <row r="20" spans="1:6" s="10" customFormat="1" x14ac:dyDescent="0.25">
      <c r="A20" s="36">
        <v>44687</v>
      </c>
      <c r="B20" s="36" t="s">
        <v>11</v>
      </c>
      <c r="C20" s="41" t="s">
        <v>29</v>
      </c>
      <c r="D20" s="32">
        <v>866.67</v>
      </c>
      <c r="E20" s="33"/>
      <c r="F20" s="35"/>
    </row>
    <row r="21" spans="1:6" s="10" customFormat="1" x14ac:dyDescent="0.25">
      <c r="A21" s="36">
        <v>44687</v>
      </c>
      <c r="B21" s="36" t="s">
        <v>11</v>
      </c>
      <c r="C21" s="41" t="s">
        <v>27</v>
      </c>
      <c r="D21" s="32">
        <v>1256.6600000000001</v>
      </c>
      <c r="E21" s="33"/>
      <c r="F21" s="35"/>
    </row>
    <row r="22" spans="1:6" s="10" customFormat="1" x14ac:dyDescent="0.25">
      <c r="A22" s="36">
        <v>44687</v>
      </c>
      <c r="B22" s="36" t="s">
        <v>11</v>
      </c>
      <c r="C22" s="41" t="s">
        <v>18</v>
      </c>
      <c r="D22" s="32">
        <v>23781.4</v>
      </c>
      <c r="E22" s="33"/>
      <c r="F22" s="35"/>
    </row>
    <row r="23" spans="1:6" s="10" customFormat="1" ht="24.75" x14ac:dyDescent="0.25">
      <c r="A23" s="42">
        <v>44687</v>
      </c>
      <c r="B23" s="40" t="s">
        <v>13</v>
      </c>
      <c r="C23" s="43" t="s">
        <v>31</v>
      </c>
      <c r="D23" s="32">
        <v>500</v>
      </c>
      <c r="E23" s="33"/>
      <c r="F23" s="51">
        <f>F8+E9-D10-D11-D12-D13-D14-D15-D16-D17-D18-D19-D20-D21-D22-D23</f>
        <v>10901.489999999991</v>
      </c>
    </row>
    <row r="24" spans="1:6" s="10" customFormat="1" ht="24.75" x14ac:dyDescent="0.25">
      <c r="A24" s="40">
        <v>44690</v>
      </c>
      <c r="B24" s="36" t="s">
        <v>11</v>
      </c>
      <c r="C24" s="41" t="s">
        <v>40</v>
      </c>
      <c r="D24" s="44">
        <v>5.47</v>
      </c>
      <c r="E24" s="33"/>
      <c r="F24" s="3"/>
    </row>
    <row r="25" spans="1:6" s="10" customFormat="1" x14ac:dyDescent="0.25">
      <c r="A25" s="36">
        <v>44690</v>
      </c>
      <c r="B25" s="36" t="s">
        <v>11</v>
      </c>
      <c r="C25" s="41" t="s">
        <v>39</v>
      </c>
      <c r="D25" s="44">
        <v>322.2</v>
      </c>
      <c r="E25" s="33"/>
      <c r="F25" s="51">
        <f>F23-D24-D25</f>
        <v>10573.819999999991</v>
      </c>
    </row>
    <row r="26" spans="1:6" s="10" customFormat="1" x14ac:dyDescent="0.25">
      <c r="A26" s="45">
        <v>44691</v>
      </c>
      <c r="B26" s="46"/>
      <c r="C26" s="41" t="s">
        <v>36</v>
      </c>
      <c r="D26" s="32"/>
      <c r="E26" s="34">
        <v>81812</v>
      </c>
      <c r="F26" s="37">
        <f>F23-D24-D25+E26</f>
        <v>92385.819999999992</v>
      </c>
    </row>
    <row r="27" spans="1:6" s="10" customFormat="1" x14ac:dyDescent="0.25">
      <c r="A27" s="36">
        <v>44692</v>
      </c>
      <c r="B27" s="36"/>
      <c r="C27" s="41" t="s">
        <v>51</v>
      </c>
      <c r="D27" s="44">
        <v>36348.06</v>
      </c>
      <c r="E27" s="2"/>
      <c r="F27" s="13"/>
    </row>
    <row r="28" spans="1:6" s="10" customFormat="1" x14ac:dyDescent="0.25">
      <c r="A28" s="47">
        <v>44692</v>
      </c>
      <c r="B28" s="36" t="s">
        <v>13</v>
      </c>
      <c r="C28" s="43" t="s">
        <v>30</v>
      </c>
      <c r="D28" s="32">
        <v>260</v>
      </c>
      <c r="E28" s="2"/>
      <c r="F28" s="3"/>
    </row>
    <row r="29" spans="1:6" s="10" customFormat="1" x14ac:dyDescent="0.25">
      <c r="A29" s="47">
        <v>44692</v>
      </c>
      <c r="B29" s="36" t="s">
        <v>13</v>
      </c>
      <c r="C29" s="39" t="s">
        <v>32</v>
      </c>
      <c r="D29" s="32">
        <v>595</v>
      </c>
      <c r="E29" s="33"/>
      <c r="F29" s="37">
        <f>F26-D27-D28-D29-D3</f>
        <v>55182.759999999995</v>
      </c>
    </row>
    <row r="30" spans="1:6" s="10" customFormat="1" x14ac:dyDescent="0.25">
      <c r="A30" s="36">
        <v>44693</v>
      </c>
      <c r="B30" s="36" t="s">
        <v>11</v>
      </c>
      <c r="C30" s="48" t="s">
        <v>54</v>
      </c>
      <c r="D30" s="32">
        <v>133</v>
      </c>
      <c r="E30" s="33"/>
      <c r="F30" s="3"/>
    </row>
    <row r="31" spans="1:6" s="10" customFormat="1" x14ac:dyDescent="0.25">
      <c r="A31" s="36">
        <v>44693</v>
      </c>
      <c r="B31" s="36" t="s">
        <v>13</v>
      </c>
      <c r="C31" s="39" t="s">
        <v>16</v>
      </c>
      <c r="D31" s="32">
        <v>255.3</v>
      </c>
      <c r="E31" s="33"/>
      <c r="F31" s="37">
        <f>F29-D30-D31</f>
        <v>54794.459999999992</v>
      </c>
    </row>
    <row r="32" spans="1:6" s="10" customFormat="1" x14ac:dyDescent="0.25">
      <c r="A32" s="49">
        <v>44699</v>
      </c>
      <c r="B32" s="36" t="s">
        <v>12</v>
      </c>
      <c r="C32" s="39" t="s">
        <v>44</v>
      </c>
      <c r="D32" s="32">
        <v>1000.25</v>
      </c>
      <c r="E32" s="33"/>
      <c r="F32" s="3"/>
    </row>
    <row r="33" spans="1:8" s="10" customFormat="1" x14ac:dyDescent="0.25">
      <c r="A33" s="36">
        <v>44699</v>
      </c>
      <c r="B33" s="36" t="s">
        <v>12</v>
      </c>
      <c r="C33" s="39" t="s">
        <v>45</v>
      </c>
      <c r="D33" s="32">
        <v>220</v>
      </c>
      <c r="E33" s="33"/>
      <c r="F33" s="38">
        <f>F31-D32-D33</f>
        <v>53574.209999999992</v>
      </c>
    </row>
    <row r="34" spans="1:8" s="10" customFormat="1" x14ac:dyDescent="0.25">
      <c r="A34" s="7">
        <v>44705</v>
      </c>
      <c r="B34" s="14" t="s">
        <v>11</v>
      </c>
      <c r="C34" s="4" t="s">
        <v>41</v>
      </c>
      <c r="D34" s="1">
        <v>584.1</v>
      </c>
      <c r="E34" s="33"/>
      <c r="F34" s="3"/>
    </row>
    <row r="35" spans="1:8" s="10" customFormat="1" x14ac:dyDescent="0.25">
      <c r="A35" s="7">
        <v>44705</v>
      </c>
      <c r="B35" s="11" t="s">
        <v>11</v>
      </c>
      <c r="C35" s="8" t="s">
        <v>42</v>
      </c>
      <c r="D35" s="1">
        <v>1221.99</v>
      </c>
      <c r="E35" s="33"/>
      <c r="F35" s="3"/>
    </row>
    <row r="36" spans="1:8" s="10" customFormat="1" x14ac:dyDescent="0.25">
      <c r="A36" s="7">
        <v>44705</v>
      </c>
      <c r="B36" s="11" t="s">
        <v>11</v>
      </c>
      <c r="C36" s="8" t="s">
        <v>43</v>
      </c>
      <c r="D36" s="1">
        <v>6011.87</v>
      </c>
      <c r="E36" s="33"/>
      <c r="F36" s="3"/>
    </row>
    <row r="37" spans="1:8" s="10" customFormat="1" x14ac:dyDescent="0.25">
      <c r="A37" s="36">
        <v>44705</v>
      </c>
      <c r="B37" s="36" t="s">
        <v>12</v>
      </c>
      <c r="C37" s="39" t="s">
        <v>46</v>
      </c>
      <c r="D37" s="44">
        <v>219.6</v>
      </c>
      <c r="E37" s="50"/>
      <c r="F37" s="51"/>
      <c r="G37" s="52"/>
      <c r="H37" s="52"/>
    </row>
    <row r="38" spans="1:8" s="10" customFormat="1" ht="24" x14ac:dyDescent="0.25">
      <c r="A38" s="40">
        <v>44705</v>
      </c>
      <c r="B38" s="40" t="s">
        <v>12</v>
      </c>
      <c r="C38" s="53" t="s">
        <v>48</v>
      </c>
      <c r="D38" s="44">
        <v>1120</v>
      </c>
      <c r="E38" s="34"/>
      <c r="F38" s="38">
        <f>F33-D34-D35-D36-D37-D38</f>
        <v>44416.649999999994</v>
      </c>
    </row>
    <row r="39" spans="1:8" s="10" customFormat="1" x14ac:dyDescent="0.25">
      <c r="A39" s="14">
        <v>44711</v>
      </c>
      <c r="B39" s="14" t="s">
        <v>11</v>
      </c>
      <c r="C39" s="12" t="s">
        <v>49</v>
      </c>
      <c r="D39" s="1">
        <v>2652.82</v>
      </c>
      <c r="E39" s="33"/>
      <c r="F39" s="38">
        <f>F38-D39</f>
        <v>41763.829999999994</v>
      </c>
    </row>
    <row r="40" spans="1:8" x14ac:dyDescent="0.25">
      <c r="A40" s="36">
        <v>44712</v>
      </c>
      <c r="B40" s="36"/>
      <c r="C40" s="39" t="s">
        <v>47</v>
      </c>
      <c r="D40" s="44"/>
      <c r="E40" s="34"/>
      <c r="F40" s="38">
        <f>F33-D37-D38-D36-D35-D34-D39</f>
        <v>41763.829999999994</v>
      </c>
    </row>
  </sheetData>
  <mergeCells count="1">
    <mergeCell ref="A1:F1"/>
  </mergeCells>
  <pageMargins left="0" right="0" top="0" bottom="0" header="0" footer="0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workbookViewId="0">
      <selection activeCell="B10" sqref="B10"/>
    </sheetView>
  </sheetViews>
  <sheetFormatPr defaultRowHeight="15" x14ac:dyDescent="0.25"/>
  <cols>
    <col min="1" max="1" width="10.140625" bestFit="1" customWidth="1"/>
    <col min="2" max="2" width="74.85546875" customWidth="1"/>
    <col min="3" max="3" width="16" customWidth="1"/>
    <col min="4" max="4" width="14.5703125" customWidth="1"/>
    <col min="5" max="5" width="20.140625" customWidth="1"/>
  </cols>
  <sheetData>
    <row r="1" spans="1:5" x14ac:dyDescent="0.25">
      <c r="A1" s="60" t="s">
        <v>15</v>
      </c>
      <c r="B1" s="61"/>
      <c r="C1" s="61"/>
      <c r="D1" s="61"/>
      <c r="E1" s="62"/>
    </row>
    <row r="2" spans="1:5" x14ac:dyDescent="0.25">
      <c r="A2" s="15" t="s">
        <v>0</v>
      </c>
      <c r="B2" s="16" t="s">
        <v>1</v>
      </c>
      <c r="C2" s="17" t="s">
        <v>2</v>
      </c>
      <c r="D2" s="17" t="s">
        <v>3</v>
      </c>
      <c r="E2" s="18" t="s">
        <v>4</v>
      </c>
    </row>
    <row r="3" spans="1:5" x14ac:dyDescent="0.25">
      <c r="A3" s="19">
        <v>44681</v>
      </c>
      <c r="B3" s="9" t="s">
        <v>6</v>
      </c>
      <c r="C3" s="20"/>
      <c r="D3" s="21"/>
      <c r="E3" s="22">
        <v>179236.97</v>
      </c>
    </row>
    <row r="4" spans="1:5" s="10" customFormat="1" x14ac:dyDescent="0.25">
      <c r="A4" s="19">
        <v>44687</v>
      </c>
      <c r="B4" s="54" t="s">
        <v>52</v>
      </c>
      <c r="C4" s="20">
        <v>36348.06</v>
      </c>
      <c r="D4" s="21"/>
      <c r="E4" s="22"/>
    </row>
    <row r="5" spans="1:5" x14ac:dyDescent="0.25">
      <c r="A5" s="19">
        <v>44690</v>
      </c>
      <c r="B5" s="54" t="s">
        <v>7</v>
      </c>
      <c r="C5" s="13"/>
      <c r="D5" s="23">
        <v>55.74</v>
      </c>
      <c r="E5" s="22"/>
    </row>
    <row r="6" spans="1:5" x14ac:dyDescent="0.25">
      <c r="A6" s="19">
        <v>44690</v>
      </c>
      <c r="B6" s="55" t="s">
        <v>8</v>
      </c>
      <c r="C6" s="10"/>
      <c r="D6" s="23">
        <v>423.85</v>
      </c>
      <c r="E6" s="24"/>
    </row>
    <row r="7" spans="1:5" x14ac:dyDescent="0.25">
      <c r="A7" s="19">
        <v>44690</v>
      </c>
      <c r="B7" s="54" t="s">
        <v>9</v>
      </c>
      <c r="C7" s="20">
        <v>107.9</v>
      </c>
      <c r="D7" s="10"/>
      <c r="E7" s="22"/>
    </row>
    <row r="8" spans="1:5" ht="26.25" x14ac:dyDescent="0.25">
      <c r="A8" s="56">
        <v>44692</v>
      </c>
      <c r="B8" s="54" t="s">
        <v>53</v>
      </c>
      <c r="C8" s="20"/>
      <c r="D8" s="25">
        <v>36348.06</v>
      </c>
      <c r="E8" s="22"/>
    </row>
    <row r="9" spans="1:5" s="10" customFormat="1" x14ac:dyDescent="0.25">
      <c r="A9" s="19">
        <v>44693</v>
      </c>
      <c r="B9" s="9" t="s">
        <v>7</v>
      </c>
      <c r="C9" s="13"/>
      <c r="D9" s="23">
        <v>54.22</v>
      </c>
      <c r="E9" s="22"/>
    </row>
    <row r="10" spans="1:5" s="10" customFormat="1" x14ac:dyDescent="0.25">
      <c r="A10" s="19">
        <v>44693</v>
      </c>
      <c r="B10" s="13" t="s">
        <v>8</v>
      </c>
      <c r="D10" s="23">
        <v>291.14999999999998</v>
      </c>
      <c r="E10" s="22"/>
    </row>
    <row r="11" spans="1:5" s="10" customFormat="1" x14ac:dyDescent="0.25">
      <c r="A11" s="19">
        <v>44693</v>
      </c>
      <c r="B11" s="9" t="s">
        <v>9</v>
      </c>
      <c r="C11" s="20">
        <v>77.7</v>
      </c>
      <c r="E11" s="22"/>
    </row>
    <row r="12" spans="1:5" x14ac:dyDescent="0.25">
      <c r="A12" s="19">
        <v>44712</v>
      </c>
      <c r="B12" s="9" t="s">
        <v>47</v>
      </c>
      <c r="C12" s="20"/>
      <c r="D12" s="25"/>
      <c r="E12" s="22">
        <f>E3-C4+D5+D6-C7+D8+D9+D10-C11</f>
        <v>179876.33</v>
      </c>
    </row>
    <row r="13" spans="1:5" x14ac:dyDescent="0.25">
      <c r="A13" s="19"/>
      <c r="B13" s="9"/>
      <c r="C13" s="20"/>
      <c r="D13" s="26"/>
      <c r="E13" s="22"/>
    </row>
    <row r="14" spans="1:5" ht="15.75" thickBot="1" x14ac:dyDescent="0.3">
      <c r="A14" s="27"/>
      <c r="B14" s="28"/>
      <c r="C14" s="29"/>
      <c r="D14" s="30"/>
      <c r="E14" s="31"/>
    </row>
    <row r="15" spans="1:5" x14ac:dyDescent="0.25">
      <c r="A15" s="10"/>
      <c r="B15" s="10"/>
      <c r="C15" s="10"/>
      <c r="D15" s="10"/>
      <c r="E15" s="10"/>
    </row>
  </sheetData>
  <mergeCells count="1">
    <mergeCell ref="A1:E1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C.C. 05.22</vt:lpstr>
      <vt:lpstr>C.P. 05.22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Tesouraria</dc:creator>
  <cp:lastModifiedBy>Sheila</cp:lastModifiedBy>
  <cp:lastPrinted>2022-06-02T16:27:59Z</cp:lastPrinted>
  <dcterms:created xsi:type="dcterms:W3CDTF">2021-02-03T19:33:40Z</dcterms:created>
  <dcterms:modified xsi:type="dcterms:W3CDTF">2022-06-02T19:20:47Z</dcterms:modified>
</cp:coreProperties>
</file>