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G VIDAS\ESCOLA SUBVENÇAO\2022\Movimento Contabilidade\06.22\"/>
    </mc:Choice>
  </mc:AlternateContent>
  <xr:revisionPtr revIDLastSave="0" documentId="13_ncr:1_{7664B519-0B74-4BF4-8222-41712663B21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.C. 06.22" sheetId="5" r:id="rId1"/>
    <sheet name="C.P. 06.22" sheetId="6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6" l="1"/>
  <c r="F43" i="5" l="1"/>
  <c r="F7" i="5" l="1"/>
  <c r="F23" i="5" s="1"/>
  <c r="F24" i="5" s="1"/>
  <c r="F27" i="5" s="1"/>
  <c r="F28" i="5" s="1"/>
  <c r="F29" i="5" s="1"/>
  <c r="F35" i="5" s="1"/>
  <c r="F38" i="5" l="1"/>
</calcChain>
</file>

<file path=xl/sharedStrings.xml><?xml version="1.0" encoding="utf-8"?>
<sst xmlns="http://schemas.openxmlformats.org/spreadsheetml/2006/main" count="103" uniqueCount="57">
  <si>
    <t>DATA</t>
  </si>
  <si>
    <t xml:space="preserve">HISTÓRICO </t>
  </si>
  <si>
    <t>DÉBITO</t>
  </si>
  <si>
    <t>CRÉDITO</t>
  </si>
  <si>
    <t>SALDO</t>
  </si>
  <si>
    <t>Saldo Anterior</t>
  </si>
  <si>
    <t>Saldo anterior</t>
  </si>
  <si>
    <t>Reajuste Monetário - BACEN</t>
  </si>
  <si>
    <t>Juros</t>
  </si>
  <si>
    <t>Imposto de Renda</t>
  </si>
  <si>
    <t>categoria</t>
  </si>
  <si>
    <t>RH</t>
  </si>
  <si>
    <t>CONSUMO</t>
  </si>
  <si>
    <t>SERV TERC</t>
  </si>
  <si>
    <t>Saldo Final</t>
  </si>
  <si>
    <t>Transferencia para Conta Corrente 202811-5 Ref. Ao reembolso do Pagamento do IMPOSTO 05/22 -  FGTS</t>
  </si>
  <si>
    <t>Transferencia para Conta Corrente 202811-5 Ref. Ao reembolso do Pagamento do IMPOSTO 05/22- IRRF  - CLT</t>
  </si>
  <si>
    <t>Transferencia para Conta Corrente 202811-5 Ref. Ao reembolso do Pagamento do IMPOSTO 05/22 - INSS - CLT</t>
  </si>
  <si>
    <t>Transferencia para Conta Corrente 202811-5 Ref. Ao reembolso do Pagamento do IMPOSTO 05/22 -  INSS - AUT</t>
  </si>
  <si>
    <t>Pagamento - Função Monitor: Elizabeth Souza de Santana  RPS 05/22</t>
  </si>
  <si>
    <t>Pagamento - Função Monitor: Nathalie Cristine Tanaka da Silva RPS 05/22</t>
  </si>
  <si>
    <t>Pagamento - Função Monitor: Adriana Montes Martins de Assunção  RPS 05/22</t>
  </si>
  <si>
    <t>Pagamento - Função Monitor: Maria Clara Schlicht Virtuoso RPS 05/22</t>
  </si>
  <si>
    <t>Pagamento - Função Monitor: Dianne Carolline de araujo Silva  RPS 05/22</t>
  </si>
  <si>
    <t>Pagamento - Função Monitor: Wander de Almeida Gouvea  RPS 05/22</t>
  </si>
  <si>
    <t>Pagamento - Função Monitor: Jennifer Santos Schoumaker de Souza  RPS 05/22</t>
  </si>
  <si>
    <t>Pagamento - Função Monitor: Mireya Rojas Santos RPS 05/22</t>
  </si>
  <si>
    <t>Pagamento -  Folha de Pagamento CLT 05/22</t>
  </si>
  <si>
    <t>Pagamento - Função Monitor: Katia A S Mene  RPS 05/22</t>
  </si>
  <si>
    <t>Pagamento - Função Monitor: Luã de aguiar Souza Papandre  RPS 05/22</t>
  </si>
  <si>
    <t>Pagamento -Função Monitor: Gisele Sayuri Ireijo  RPS 05/22</t>
  </si>
  <si>
    <t>Pagamento - Função Monitor: Patricia Pereira da Silva Santos  RPS 05/22</t>
  </si>
  <si>
    <t>Pagamento-Boleto Sindicato Int. dos Empreg em Inst Benef, Rel. e Filant.no est. São Paulo - Contribuição Assistencial Maio 2022</t>
  </si>
  <si>
    <t>Transferencia para Conta Corrente 202811-5 Ref. Ao reembolso do Pagamento do IMPOSTO 05/22 - ISS - NF  nº 55774 Labormed</t>
  </si>
  <si>
    <t>Transferencia para Conta Corrente 202811-5 Ref. Ao Reembolso do Pagamento do Seguro de VIDA - 06/2022</t>
  </si>
  <si>
    <t>Transferencia para Conta Corrente 202811-5 Ref. Ao reembolso do Pagamento do IMPOSTO 05/22 -  ISS - AUT</t>
  </si>
  <si>
    <t>Repasse Seduc Parcela 06/22</t>
  </si>
  <si>
    <t>Transferencia para a Conta Poupança Ref. ao resgate do pagamentos dos Salários dos Autonômos mês de maio/2022 (RPS)</t>
  </si>
  <si>
    <t>Resgate da Conta Poupança para pagamentos dos Salários dos Autonômos mês de maio/2022  (RPS)</t>
  </si>
  <si>
    <t>Pagamento - NF 8251 Adriana Aparecida Diogo Pereira de Melo ME - Material de Limpeza</t>
  </si>
  <si>
    <t>Pagamento - NF 8578 Torrefação de Café Praia Grande Ltda ME - Café</t>
  </si>
  <si>
    <t>Pagamento - NF 601  - Opiniao Assessoria Contabil Ltda - contabilidade</t>
  </si>
  <si>
    <t>Pagamento - NF  2509 Aparecida Cordeiro Cavalcanti - ME - Locação Radios</t>
  </si>
  <si>
    <t xml:space="preserve">Pagamento - NF  56891 - Labormed Assessoria em Segurança e Saúde Ocupacional Ltda </t>
  </si>
  <si>
    <t>Pagamento NF 214902 Copolfood Com. Prod. Alimenticios Ltda - Lanche</t>
  </si>
  <si>
    <t>Pagamento CF 10904 José De Melo Lima Chaveiro ( Chaveiro Pontual)  - Fechadura</t>
  </si>
  <si>
    <t>Pagamento CF 7744 Panificadora Queluz Eireli - Mini cara para o Lanche</t>
  </si>
  <si>
    <t>Pagamento - VT - NF 58659 Viação Piracicabana S.A.</t>
  </si>
  <si>
    <t>Pagamento - VT Recibo 1066312 BR Mobilidade Baixada Santista S.A.</t>
  </si>
  <si>
    <t>Pagamento -  V.A. e V.R. SODEXO Pass do brasil Serviços e Comércio S.A. -NFs 736341/736342</t>
  </si>
  <si>
    <t>Transferencia para conta corrente 2565013 Ref: Ao Pagamento NF 2607 Ulysses José de Almeida Junior Hortifruti - Frutas para o Lanche</t>
  </si>
  <si>
    <t>CONCILIAÇÃO BANCÁRIA  - ESCOLAS VIDAS RECICLADAS - BANCO DO BRASIL CONTA 20280-0    JUNHO/2022</t>
  </si>
  <si>
    <t>Pagamento - Função Monitor: Natalia Stica De Andrade  RPS 05/22</t>
  </si>
  <si>
    <t>Transferencia para conta corrente para pagamentos dos salários Autonômos Maio/2022</t>
  </si>
  <si>
    <t>Transferido da Conta corrente  ref: ao reembolso do resgate para pagamentos dos salários dos autonômos de maio/2022</t>
  </si>
  <si>
    <t>CONCILIAÇÃO BANCÁRIA-ESCOLAS VIDAS RECICLADAS-BANCO DO BRASIL CONTA POUPANÇA 20280-0 JUNHO/22</t>
  </si>
  <si>
    <t>Pagamento CF 10903 José De Melo Lima Chaveiro ( Chaveiro Pontual)  - Chave Tetra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</si>
</sst>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Times New Roman"/>
      <family val="1"/>
    </font>
    <font>
      <b/>
      <sz val="9"/>
      <color rgb="FF0070C0"/>
      <name val="Times New Roman"/>
      <family val="1"/>
    </font>
    <font>
      <b/>
      <sz val="9"/>
      <color rgb="FF00B050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1"/>
      <color rgb="FF00B050"/>
      <name val="Calibri"/>
      <family val="2"/>
      <scheme val="minor"/>
    </font>
    <font>
      <sz val="10"/>
      <name val="Century"/>
      <family val="1"/>
    </font>
    <font>
      <b/>
      <sz val="11"/>
      <color theme="1"/>
      <name val="Calibri"/>
      <family val="2"/>
      <scheme val="minor"/>
    </font>
    <font>
      <b/>
      <sz val="10"/>
      <name val="Century"/>
      <family val="1"/>
    </font>
    <font>
      <sz val="10"/>
      <color rgb="FFFF0000"/>
      <name val="Century"/>
      <family val="1"/>
    </font>
    <font>
      <sz val="10"/>
      <color rgb="FF0070C0"/>
      <name val="Century"/>
      <family val="1"/>
    </font>
    <font>
      <b/>
      <sz val="10"/>
      <color theme="9"/>
      <name val="Century"/>
      <family val="1"/>
    </font>
    <font>
      <b/>
      <sz val="10"/>
      <color theme="1"/>
      <name val="Century"/>
      <family val="1"/>
    </font>
    <font>
      <b/>
      <sz val="8"/>
      <name val="Segoe UI Historic"/>
      <family val="2"/>
    </font>
    <font>
      <b/>
      <sz val="9"/>
      <color theme="1"/>
      <name val="Times New Roman"/>
      <family val="1"/>
    </font>
    <font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44" fontId="3" fillId="3" borderId="1" xfId="1" applyFont="1" applyFill="1" applyBorder="1" applyAlignment="1">
      <alignment horizontal="right" wrapText="1"/>
    </xf>
    <xf numFmtId="44" fontId="4" fillId="0" borderId="1" xfId="1" applyFont="1" applyBorder="1" applyAlignment="1"/>
    <xf numFmtId="0" fontId="7" fillId="2" borderId="1" xfId="0" applyFont="1" applyFill="1" applyBorder="1" applyAlignment="1">
      <alignment horizontal="center"/>
    </xf>
    <xf numFmtId="44" fontId="7" fillId="2" borderId="1" xfId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wrapText="1"/>
    </xf>
    <xf numFmtId="0" fontId="0" fillId="0" borderId="0" xfId="0"/>
    <xf numFmtId="0" fontId="0" fillId="0" borderId="1" xfId="0" applyBorder="1"/>
    <xf numFmtId="0" fontId="12" fillId="6" borderId="6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44" fontId="12" fillId="6" borderId="1" xfId="1" applyFont="1" applyFill="1" applyBorder="1" applyAlignment="1">
      <alignment horizontal="center"/>
    </xf>
    <xf numFmtId="44" fontId="12" fillId="6" borderId="7" xfId="1" applyFont="1" applyFill="1" applyBorder="1" applyAlignment="1">
      <alignment horizontal="center"/>
    </xf>
    <xf numFmtId="14" fontId="10" fillId="3" borderId="6" xfId="0" applyNumberFormat="1" applyFont="1" applyFill="1" applyBorder="1" applyAlignment="1">
      <alignment horizontal="center" wrapText="1"/>
    </xf>
    <xf numFmtId="44" fontId="13" fillId="3" borderId="1" xfId="1" applyFont="1" applyFill="1" applyBorder="1" applyAlignment="1">
      <alignment wrapText="1"/>
    </xf>
    <xf numFmtId="44" fontId="14" fillId="3" borderId="1" xfId="1" applyFont="1" applyFill="1" applyBorder="1" applyAlignment="1">
      <alignment horizontal="right" wrapText="1"/>
    </xf>
    <xf numFmtId="44" fontId="15" fillId="3" borderId="7" xfId="1" applyFont="1" applyFill="1" applyBorder="1" applyAlignment="1">
      <alignment wrapText="1"/>
    </xf>
    <xf numFmtId="44" fontId="14" fillId="3" borderId="1" xfId="1" applyFont="1" applyFill="1" applyBorder="1" applyAlignment="1"/>
    <xf numFmtId="44" fontId="16" fillId="0" borderId="8" xfId="1" applyFont="1" applyBorder="1" applyAlignment="1"/>
    <xf numFmtId="44" fontId="14" fillId="3" borderId="1" xfId="1" applyFont="1" applyFill="1" applyBorder="1" applyAlignment="1">
      <alignment horizontal="left" wrapText="1"/>
    </xf>
    <xf numFmtId="14" fontId="10" fillId="3" borderId="9" xfId="0" applyNumberFormat="1" applyFont="1" applyFill="1" applyBorder="1" applyAlignment="1">
      <alignment horizontal="center" wrapText="1"/>
    </xf>
    <xf numFmtId="44" fontId="15" fillId="3" borderId="10" xfId="1" applyFont="1" applyFill="1" applyBorder="1" applyAlignment="1">
      <alignment wrapText="1"/>
    </xf>
    <xf numFmtId="44" fontId="2" fillId="0" borderId="1" xfId="1" applyFont="1" applyFill="1" applyBorder="1" applyAlignment="1">
      <alignment wrapText="1"/>
    </xf>
    <xf numFmtId="44" fontId="3" fillId="3" borderId="2" xfId="1" applyFont="1" applyFill="1" applyBorder="1" applyAlignment="1">
      <alignment horizontal="right" wrapText="1"/>
    </xf>
    <xf numFmtId="44" fontId="3" fillId="3" borderId="2" xfId="1" applyFont="1" applyFill="1" applyBorder="1" applyAlignment="1">
      <alignment horizontal="left" wrapText="1"/>
    </xf>
    <xf numFmtId="164" fontId="11" fillId="0" borderId="1" xfId="0" applyNumberFormat="1" applyFont="1" applyFill="1" applyBorder="1"/>
    <xf numFmtId="14" fontId="5" fillId="0" borderId="1" xfId="0" applyNumberFormat="1" applyFont="1" applyFill="1" applyBorder="1" applyAlignment="1">
      <alignment horizontal="center" wrapText="1"/>
    </xf>
    <xf numFmtId="164" fontId="4" fillId="0" borderId="1" xfId="1" applyNumberFormat="1" applyFont="1" applyBorder="1" applyAlignment="1"/>
    <xf numFmtId="0" fontId="6" fillId="0" borderId="1" xfId="0" applyFont="1" applyFill="1" applyBorder="1"/>
    <xf numFmtId="0" fontId="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44" fontId="2" fillId="0" borderId="1" xfId="1" applyFont="1" applyFill="1" applyBorder="1" applyAlignment="1"/>
    <xf numFmtId="14" fontId="5" fillId="0" borderId="2" xfId="0" applyNumberFormat="1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/>
    <xf numFmtId="14" fontId="6" fillId="0" borderId="2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/>
    <xf numFmtId="0" fontId="10" fillId="0" borderId="1" xfId="0" applyFont="1" applyFill="1" applyBorder="1" applyAlignment="1">
      <alignment horizontal="left" wrapText="1"/>
    </xf>
    <xf numFmtId="0" fontId="0" fillId="0" borderId="1" xfId="0" applyFill="1" applyBorder="1"/>
    <xf numFmtId="14" fontId="10" fillId="3" borderId="6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/>
    <xf numFmtId="164" fontId="18" fillId="0" borderId="1" xfId="0" applyNumberFormat="1" applyFont="1" applyFill="1" applyBorder="1"/>
    <xf numFmtId="164" fontId="4" fillId="0" borderId="1" xfId="0" applyNumberFormat="1" applyFont="1" applyBorder="1"/>
    <xf numFmtId="164" fontId="18" fillId="0" borderId="1" xfId="0" applyNumberFormat="1" applyFont="1" applyBorder="1"/>
    <xf numFmtId="0" fontId="6" fillId="0" borderId="1" xfId="0" applyFont="1" applyBorder="1"/>
    <xf numFmtId="14" fontId="5" fillId="0" borderId="13" xfId="0" applyNumberFormat="1" applyFont="1" applyFill="1" applyBorder="1" applyAlignment="1">
      <alignment horizontal="center" wrapText="1"/>
    </xf>
    <xf numFmtId="44" fontId="2" fillId="0" borderId="14" xfId="1" applyFont="1" applyFill="1" applyBorder="1" applyAlignment="1">
      <alignment wrapText="1"/>
    </xf>
    <xf numFmtId="14" fontId="6" fillId="0" borderId="1" xfId="0" applyNumberFormat="1" applyFont="1" applyFill="1" applyBorder="1" applyAlignment="1">
      <alignment horizontal="center" wrapText="1"/>
    </xf>
    <xf numFmtId="44" fontId="3" fillId="0" borderId="2" xfId="1" applyFont="1" applyFill="1" applyBorder="1" applyAlignment="1">
      <alignment horizontal="right" wrapText="1"/>
    </xf>
    <xf numFmtId="44" fontId="4" fillId="0" borderId="1" xfId="1" applyFont="1" applyFill="1" applyBorder="1" applyAlignment="1"/>
    <xf numFmtId="1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4" fontId="3" fillId="0" borderId="2" xfId="1" applyFont="1" applyFill="1" applyBorder="1" applyAlignment="1">
      <alignment horizontal="left" wrapText="1"/>
    </xf>
    <xf numFmtId="44" fontId="13" fillId="3" borderId="13" xfId="1" applyFont="1" applyFill="1" applyBorder="1" applyAlignment="1">
      <alignment wrapText="1"/>
    </xf>
    <xf numFmtId="0" fontId="19" fillId="0" borderId="1" xfId="0" applyFont="1" applyBorder="1"/>
    <xf numFmtId="0" fontId="10" fillId="3" borderId="2" xfId="0" applyFont="1" applyFill="1" applyBorder="1" applyAlignment="1">
      <alignment horizontal="left" wrapText="1"/>
    </xf>
    <xf numFmtId="0" fontId="17" fillId="4" borderId="2" xfId="0" applyFont="1" applyFill="1" applyBorder="1" applyAlignment="1">
      <alignment horizontal="center"/>
    </xf>
    <xf numFmtId="0" fontId="17" fillId="4" borderId="11" xfId="0" applyFont="1" applyFill="1" applyBorder="1" applyAlignment="1">
      <alignment horizontal="center"/>
    </xf>
    <xf numFmtId="0" fontId="17" fillId="4" borderId="12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12" fillId="5" borderId="5" xfId="0" applyFont="1" applyFill="1" applyBorder="1" applyAlignment="1">
      <alignment horizontal="center"/>
    </xf>
  </cellXfs>
  <cellStyles count="3">
    <cellStyle name="Moeda" xfId="1" builtinId="4"/>
    <cellStyle name="Moeda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3"/>
  <sheetViews>
    <sheetView tabSelected="1" topLeftCell="A16" workbookViewId="0">
      <selection activeCell="C49" sqref="C49"/>
    </sheetView>
  </sheetViews>
  <sheetFormatPr defaultRowHeight="15" x14ac:dyDescent="0.25"/>
  <cols>
    <col min="1" max="1" width="8.7109375" bestFit="1" customWidth="1"/>
    <col min="2" max="2" width="11.5703125" style="6" customWidth="1"/>
    <col min="3" max="3" width="89.7109375" customWidth="1"/>
    <col min="4" max="4" width="13.5703125" customWidth="1"/>
    <col min="5" max="5" width="11.140625" customWidth="1"/>
    <col min="6" max="6" width="11.7109375" bestFit="1" customWidth="1"/>
    <col min="8" max="8" width="11.7109375" bestFit="1" customWidth="1"/>
  </cols>
  <sheetData>
    <row r="1" spans="1:6" ht="12" customHeight="1" x14ac:dyDescent="0.25">
      <c r="A1" s="55" t="s">
        <v>51</v>
      </c>
      <c r="B1" s="56"/>
      <c r="C1" s="56"/>
      <c r="D1" s="56"/>
      <c r="E1" s="56"/>
      <c r="F1" s="57"/>
    </row>
    <row r="2" spans="1:6" ht="12.75" customHeight="1" x14ac:dyDescent="0.25">
      <c r="A2" s="3" t="s">
        <v>0</v>
      </c>
      <c r="B2" s="3" t="s">
        <v>10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6" x14ac:dyDescent="0.25">
      <c r="A3" s="25">
        <v>44711</v>
      </c>
      <c r="B3" s="25"/>
      <c r="C3" s="27" t="s">
        <v>5</v>
      </c>
      <c r="D3" s="21"/>
      <c r="E3" s="22"/>
      <c r="F3" s="39">
        <v>41763.83</v>
      </c>
    </row>
    <row r="4" spans="1:6" s="6" customFormat="1" x14ac:dyDescent="0.25">
      <c r="A4" s="25">
        <v>44715</v>
      </c>
      <c r="B4" s="25" t="s">
        <v>11</v>
      </c>
      <c r="C4" s="28" t="s">
        <v>15</v>
      </c>
      <c r="D4" s="21">
        <v>2296.52</v>
      </c>
      <c r="E4" s="22"/>
      <c r="F4" s="39"/>
    </row>
    <row r="5" spans="1:6" s="6" customFormat="1" x14ac:dyDescent="0.25">
      <c r="A5" s="25">
        <v>44715</v>
      </c>
      <c r="B5" s="25" t="s">
        <v>11</v>
      </c>
      <c r="C5" s="28" t="s">
        <v>16</v>
      </c>
      <c r="D5" s="21">
        <v>294.72000000000003</v>
      </c>
      <c r="E5" s="22"/>
      <c r="F5" s="39"/>
    </row>
    <row r="6" spans="1:6" s="6" customFormat="1" x14ac:dyDescent="0.25">
      <c r="A6" s="25">
        <v>44715</v>
      </c>
      <c r="B6" s="25" t="s">
        <v>11</v>
      </c>
      <c r="C6" s="28" t="s">
        <v>17</v>
      </c>
      <c r="D6" s="21">
        <v>2162.41</v>
      </c>
      <c r="E6" s="22"/>
      <c r="F6" s="39"/>
    </row>
    <row r="7" spans="1:6" s="6" customFormat="1" x14ac:dyDescent="0.25">
      <c r="A7" s="25">
        <v>44715</v>
      </c>
      <c r="B7" s="25" t="s">
        <v>11</v>
      </c>
      <c r="C7" s="28" t="s">
        <v>18</v>
      </c>
      <c r="D7" s="21">
        <v>4346.2299999999996</v>
      </c>
      <c r="E7" s="22"/>
      <c r="F7" s="39">
        <f>F3-D4-D5-D6-D7</f>
        <v>32663.950000000008</v>
      </c>
    </row>
    <row r="8" spans="1:6" s="6" customFormat="1" x14ac:dyDescent="0.25">
      <c r="A8" s="25">
        <v>44718</v>
      </c>
      <c r="B8" s="25"/>
      <c r="C8" s="28" t="s">
        <v>38</v>
      </c>
      <c r="D8" s="21"/>
      <c r="E8" s="22">
        <v>16950.419999999998</v>
      </c>
      <c r="F8" s="35"/>
    </row>
    <row r="9" spans="1:6" s="6" customFormat="1" x14ac:dyDescent="0.25">
      <c r="A9" s="25">
        <v>44718</v>
      </c>
      <c r="B9" s="25" t="s">
        <v>11</v>
      </c>
      <c r="C9" s="28" t="s">
        <v>19</v>
      </c>
      <c r="D9" s="21">
        <v>1555.13</v>
      </c>
      <c r="E9" s="22"/>
      <c r="F9" s="35"/>
    </row>
    <row r="10" spans="1:6" s="6" customFormat="1" x14ac:dyDescent="0.25">
      <c r="A10" s="25">
        <v>44718</v>
      </c>
      <c r="B10" s="25" t="s">
        <v>11</v>
      </c>
      <c r="C10" s="28" t="s">
        <v>20</v>
      </c>
      <c r="D10" s="21">
        <v>1256.6600000000001</v>
      </c>
      <c r="E10" s="22"/>
      <c r="F10" s="35"/>
    </row>
    <row r="11" spans="1:6" s="6" customFormat="1" x14ac:dyDescent="0.25">
      <c r="A11" s="25">
        <v>44718</v>
      </c>
      <c r="B11" s="25" t="s">
        <v>11</v>
      </c>
      <c r="C11" s="28" t="s">
        <v>21</v>
      </c>
      <c r="D11" s="21">
        <v>1555.13</v>
      </c>
      <c r="E11" s="22"/>
      <c r="F11" s="35"/>
    </row>
    <row r="12" spans="1:6" s="6" customFormat="1" x14ac:dyDescent="0.25">
      <c r="A12" s="25">
        <v>44718</v>
      </c>
      <c r="B12" s="25" t="s">
        <v>11</v>
      </c>
      <c r="C12" s="28" t="s">
        <v>22</v>
      </c>
      <c r="D12" s="21">
        <v>1608.76</v>
      </c>
      <c r="E12" s="22"/>
      <c r="F12" s="35"/>
    </row>
    <row r="13" spans="1:6" s="6" customFormat="1" x14ac:dyDescent="0.25">
      <c r="A13" s="25">
        <v>44718</v>
      </c>
      <c r="B13" s="25" t="s">
        <v>11</v>
      </c>
      <c r="C13" s="28" t="s">
        <v>23</v>
      </c>
      <c r="D13" s="21">
        <v>1300</v>
      </c>
      <c r="F13" s="24"/>
    </row>
    <row r="14" spans="1:6" s="6" customFormat="1" x14ac:dyDescent="0.25">
      <c r="A14" s="25">
        <v>44718</v>
      </c>
      <c r="B14" s="25" t="s">
        <v>11</v>
      </c>
      <c r="C14" s="28" t="s">
        <v>24</v>
      </c>
      <c r="D14" s="21">
        <v>433.33</v>
      </c>
      <c r="E14" s="22"/>
      <c r="F14" s="24"/>
    </row>
    <row r="15" spans="1:6" s="6" customFormat="1" x14ac:dyDescent="0.25">
      <c r="A15" s="25">
        <v>44718</v>
      </c>
      <c r="B15" s="25" t="s">
        <v>11</v>
      </c>
      <c r="C15" s="33" t="s">
        <v>34</v>
      </c>
      <c r="D15" s="21">
        <v>139.94999999999999</v>
      </c>
      <c r="E15" s="22"/>
      <c r="F15" s="24"/>
    </row>
    <row r="16" spans="1:6" s="6" customFormat="1" x14ac:dyDescent="0.25">
      <c r="A16" s="25">
        <v>44718</v>
      </c>
      <c r="B16" s="25" t="s">
        <v>11</v>
      </c>
      <c r="C16" s="28" t="s">
        <v>25</v>
      </c>
      <c r="D16" s="21">
        <v>1608.76</v>
      </c>
      <c r="E16" s="22"/>
      <c r="F16" s="24"/>
    </row>
    <row r="17" spans="1:6" s="6" customFormat="1" x14ac:dyDescent="0.25">
      <c r="A17" s="25">
        <v>44718</v>
      </c>
      <c r="B17" s="25" t="s">
        <v>11</v>
      </c>
      <c r="C17" s="28" t="s">
        <v>52</v>
      </c>
      <c r="D17" s="21">
        <v>910.01</v>
      </c>
      <c r="E17" s="22"/>
      <c r="F17" s="24"/>
    </row>
    <row r="18" spans="1:6" s="6" customFormat="1" x14ac:dyDescent="0.25">
      <c r="A18" s="25">
        <v>44718</v>
      </c>
      <c r="B18" s="25" t="s">
        <v>11</v>
      </c>
      <c r="C18" s="28" t="s">
        <v>28</v>
      </c>
      <c r="D18" s="21">
        <v>693.33</v>
      </c>
      <c r="E18" s="22"/>
      <c r="F18" s="24"/>
    </row>
    <row r="19" spans="1:6" s="6" customFormat="1" x14ac:dyDescent="0.25">
      <c r="A19" s="25">
        <v>44718</v>
      </c>
      <c r="B19" s="25" t="s">
        <v>11</v>
      </c>
      <c r="C19" s="28" t="s">
        <v>29</v>
      </c>
      <c r="D19" s="21">
        <v>1608.76</v>
      </c>
      <c r="E19" s="22"/>
      <c r="F19" s="24"/>
    </row>
    <row r="20" spans="1:6" s="6" customFormat="1" x14ac:dyDescent="0.25">
      <c r="A20" s="25">
        <v>44718</v>
      </c>
      <c r="B20" s="25" t="s">
        <v>11</v>
      </c>
      <c r="C20" s="28" t="s">
        <v>30</v>
      </c>
      <c r="D20" s="21">
        <v>1256.6600000000001</v>
      </c>
      <c r="E20" s="22"/>
      <c r="F20" s="24"/>
    </row>
    <row r="21" spans="1:6" s="6" customFormat="1" x14ac:dyDescent="0.25">
      <c r="A21" s="25">
        <v>44718</v>
      </c>
      <c r="B21" s="25" t="s">
        <v>11</v>
      </c>
      <c r="C21" s="28" t="s">
        <v>31</v>
      </c>
      <c r="D21" s="21">
        <v>1555.13</v>
      </c>
      <c r="E21" s="22"/>
      <c r="F21" s="24"/>
    </row>
    <row r="22" spans="1:6" s="6" customFormat="1" x14ac:dyDescent="0.25">
      <c r="A22" s="25">
        <v>44718</v>
      </c>
      <c r="B22" s="25" t="s">
        <v>11</v>
      </c>
      <c r="C22" s="28" t="s">
        <v>26</v>
      </c>
      <c r="D22" s="21">
        <v>1608.76</v>
      </c>
      <c r="E22" s="22"/>
      <c r="F22" s="24"/>
    </row>
    <row r="23" spans="1:6" s="6" customFormat="1" x14ac:dyDescent="0.25">
      <c r="A23" s="25">
        <v>44718</v>
      </c>
      <c r="B23" s="25" t="s">
        <v>11</v>
      </c>
      <c r="C23" s="28" t="s">
        <v>27</v>
      </c>
      <c r="D23" s="21">
        <v>25393.33</v>
      </c>
      <c r="E23" s="22"/>
      <c r="F23" s="39">
        <f>F7+E8-D9-D10-D11-D12-D13-D14-D15-D16-D17-D18-D19-D20-D21-D22-D23</f>
        <v>7130.6700000000019</v>
      </c>
    </row>
    <row r="24" spans="1:6" s="6" customFormat="1" x14ac:dyDescent="0.25">
      <c r="A24" s="25">
        <v>44719</v>
      </c>
      <c r="B24" s="25" t="s">
        <v>11</v>
      </c>
      <c r="C24" s="28" t="s">
        <v>24</v>
      </c>
      <c r="D24" s="21">
        <v>566.66999999999996</v>
      </c>
      <c r="E24" s="22"/>
      <c r="F24" s="39">
        <f>F23-D24</f>
        <v>6564.0000000000018</v>
      </c>
    </row>
    <row r="25" spans="1:6" s="6" customFormat="1" x14ac:dyDescent="0.25">
      <c r="A25" s="25">
        <v>44720</v>
      </c>
      <c r="B25" s="25" t="s">
        <v>11</v>
      </c>
      <c r="C25" s="27" t="s">
        <v>32</v>
      </c>
      <c r="D25" s="21">
        <v>259.26</v>
      </c>
      <c r="E25" s="22"/>
      <c r="F25" s="40"/>
    </row>
    <row r="26" spans="1:6" s="6" customFormat="1" ht="24.75" x14ac:dyDescent="0.25">
      <c r="A26" s="25">
        <v>44720</v>
      </c>
      <c r="B26" s="25" t="s">
        <v>11</v>
      </c>
      <c r="C26" s="28" t="s">
        <v>33</v>
      </c>
      <c r="D26" s="30">
        <v>5.47</v>
      </c>
      <c r="E26" s="22"/>
      <c r="F26" s="40"/>
    </row>
    <row r="27" spans="1:6" s="6" customFormat="1" x14ac:dyDescent="0.25">
      <c r="A27" s="25">
        <v>44720</v>
      </c>
      <c r="B27" s="25" t="s">
        <v>11</v>
      </c>
      <c r="C27" s="28" t="s">
        <v>35</v>
      </c>
      <c r="D27" s="21">
        <v>434.63</v>
      </c>
      <c r="E27" s="22"/>
      <c r="F27" s="39">
        <f>F24-D25-D26-D27</f>
        <v>5864.6400000000012</v>
      </c>
    </row>
    <row r="28" spans="1:6" s="6" customFormat="1" x14ac:dyDescent="0.25">
      <c r="A28" s="31">
        <v>44722</v>
      </c>
      <c r="B28" s="32"/>
      <c r="C28" s="28" t="s">
        <v>36</v>
      </c>
      <c r="D28" s="21"/>
      <c r="E28" s="23">
        <v>81812</v>
      </c>
      <c r="F28" s="26">
        <f>F27+E28</f>
        <v>87676.64</v>
      </c>
    </row>
    <row r="29" spans="1:6" s="6" customFormat="1" x14ac:dyDescent="0.25">
      <c r="A29" s="25">
        <v>44726</v>
      </c>
      <c r="B29" s="25"/>
      <c r="C29" s="28" t="s">
        <v>37</v>
      </c>
      <c r="D29" s="30">
        <v>16950.419999999998</v>
      </c>
      <c r="E29" s="1"/>
      <c r="F29" s="41">
        <f>F28-D29</f>
        <v>70726.22</v>
      </c>
    </row>
    <row r="30" spans="1:6" s="6" customFormat="1" x14ac:dyDescent="0.25">
      <c r="A30" s="34">
        <v>44729</v>
      </c>
      <c r="B30" s="25" t="s">
        <v>12</v>
      </c>
      <c r="C30" s="27" t="s">
        <v>39</v>
      </c>
      <c r="D30" s="21">
        <v>999.9</v>
      </c>
      <c r="E30" s="1"/>
      <c r="F30" s="42"/>
    </row>
    <row r="31" spans="1:6" s="6" customFormat="1" x14ac:dyDescent="0.25">
      <c r="A31" s="25">
        <v>44729</v>
      </c>
      <c r="B31" s="25" t="s">
        <v>12</v>
      </c>
      <c r="C31" s="27" t="s">
        <v>40</v>
      </c>
      <c r="D31" s="21">
        <v>240</v>
      </c>
      <c r="E31" s="1"/>
      <c r="F31" s="42"/>
    </row>
    <row r="32" spans="1:6" s="6" customFormat="1" x14ac:dyDescent="0.25">
      <c r="A32" s="34">
        <v>44729</v>
      </c>
      <c r="B32" s="25" t="s">
        <v>13</v>
      </c>
      <c r="C32" s="27" t="s">
        <v>41</v>
      </c>
      <c r="D32" s="21">
        <v>595</v>
      </c>
      <c r="E32" s="1"/>
      <c r="F32" s="42"/>
    </row>
    <row r="33" spans="1:6" s="6" customFormat="1" x14ac:dyDescent="0.25">
      <c r="A33" s="25">
        <v>44729</v>
      </c>
      <c r="B33" s="25" t="s">
        <v>13</v>
      </c>
      <c r="C33" s="29" t="s">
        <v>42</v>
      </c>
      <c r="D33" s="21">
        <v>260</v>
      </c>
      <c r="E33" s="1"/>
      <c r="F33" s="2"/>
    </row>
    <row r="34" spans="1:6" s="6" customFormat="1" x14ac:dyDescent="0.25">
      <c r="A34" s="34">
        <v>44729</v>
      </c>
      <c r="B34" s="25" t="s">
        <v>13</v>
      </c>
      <c r="C34" s="27" t="s">
        <v>43</v>
      </c>
      <c r="D34" s="21">
        <v>474.67</v>
      </c>
      <c r="E34" s="22"/>
      <c r="F34" s="7"/>
    </row>
    <row r="35" spans="1:6" s="6" customFormat="1" x14ac:dyDescent="0.25">
      <c r="A35" s="25">
        <v>44729</v>
      </c>
      <c r="B35" s="25" t="s">
        <v>12</v>
      </c>
      <c r="C35" s="43" t="s">
        <v>44</v>
      </c>
      <c r="D35" s="21">
        <v>19312.939999999999</v>
      </c>
      <c r="E35" s="22"/>
      <c r="F35" s="26">
        <f>F29-D30-D31-D32-D33-D34-D35</f>
        <v>48843.710000000006</v>
      </c>
    </row>
    <row r="36" spans="1:6" s="6" customFormat="1" x14ac:dyDescent="0.25">
      <c r="A36" s="25">
        <v>44736</v>
      </c>
      <c r="B36" s="44" t="s">
        <v>12</v>
      </c>
      <c r="C36" s="27" t="s">
        <v>46</v>
      </c>
      <c r="D36" s="45">
        <v>296.52</v>
      </c>
      <c r="E36" s="22"/>
      <c r="F36" s="26"/>
    </row>
    <row r="37" spans="1:6" s="6" customFormat="1" x14ac:dyDescent="0.25">
      <c r="A37" s="25">
        <v>44736</v>
      </c>
      <c r="B37" s="7" t="s">
        <v>12</v>
      </c>
      <c r="C37" s="43" t="s">
        <v>45</v>
      </c>
      <c r="D37" s="21">
        <v>90</v>
      </c>
      <c r="E37" s="22"/>
      <c r="F37" s="26"/>
    </row>
    <row r="38" spans="1:6" s="6" customFormat="1" x14ac:dyDescent="0.25">
      <c r="A38" s="25">
        <v>44736</v>
      </c>
      <c r="B38" s="7" t="s">
        <v>12</v>
      </c>
      <c r="C38" s="43" t="s">
        <v>56</v>
      </c>
      <c r="D38" s="21">
        <v>60</v>
      </c>
      <c r="E38" s="22"/>
      <c r="F38" s="41">
        <f>F35-D36-D37-D38</f>
        <v>48397.19000000001</v>
      </c>
    </row>
    <row r="39" spans="1:6" s="6" customFormat="1" x14ac:dyDescent="0.25">
      <c r="A39" s="46">
        <v>44739</v>
      </c>
      <c r="B39" s="46" t="s">
        <v>11</v>
      </c>
      <c r="C39" s="28" t="s">
        <v>47</v>
      </c>
      <c r="D39" s="21">
        <v>475.2</v>
      </c>
      <c r="E39" s="47"/>
      <c r="F39" s="48"/>
    </row>
    <row r="40" spans="1:6" s="6" customFormat="1" x14ac:dyDescent="0.25">
      <c r="A40" s="46">
        <v>44739</v>
      </c>
      <c r="B40" s="25" t="s">
        <v>11</v>
      </c>
      <c r="C40" s="29" t="s">
        <v>48</v>
      </c>
      <c r="D40" s="21">
        <v>1044.1099999999999</v>
      </c>
      <c r="E40" s="47"/>
      <c r="F40" s="48"/>
    </row>
    <row r="41" spans="1:6" s="6" customFormat="1" x14ac:dyDescent="0.25">
      <c r="A41" s="46">
        <v>44739</v>
      </c>
      <c r="B41" s="25" t="s">
        <v>11</v>
      </c>
      <c r="C41" s="29" t="s">
        <v>49</v>
      </c>
      <c r="D41" s="21">
        <v>4788.72</v>
      </c>
      <c r="E41" s="47"/>
      <c r="F41" s="48"/>
    </row>
    <row r="42" spans="1:6" s="6" customFormat="1" ht="24" x14ac:dyDescent="0.25">
      <c r="A42" s="49">
        <v>44739</v>
      </c>
      <c r="B42" s="49" t="s">
        <v>12</v>
      </c>
      <c r="C42" s="50" t="s">
        <v>50</v>
      </c>
      <c r="D42" s="30">
        <v>1120</v>
      </c>
      <c r="E42" s="51"/>
      <c r="F42" s="35"/>
    </row>
    <row r="43" spans="1:6" x14ac:dyDescent="0.25">
      <c r="A43" s="25">
        <v>44742</v>
      </c>
      <c r="B43" s="25"/>
      <c r="C43" s="27" t="s">
        <v>14</v>
      </c>
      <c r="D43" s="30"/>
      <c r="E43" s="51"/>
      <c r="F43" s="35">
        <f>F38-D39-D40-D41-D42</f>
        <v>40969.160000000011</v>
      </c>
    </row>
  </sheetData>
  <mergeCells count="1">
    <mergeCell ref="A1:F1"/>
  </mergeCells>
  <pageMargins left="0" right="0" top="0" bottom="0" header="0" footer="0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"/>
  <sheetViews>
    <sheetView workbookViewId="0">
      <selection activeCell="E16" sqref="E16"/>
    </sheetView>
  </sheetViews>
  <sheetFormatPr defaultRowHeight="15" x14ac:dyDescent="0.25"/>
  <cols>
    <col min="1" max="1" width="10.140625" bestFit="1" customWidth="1"/>
    <col min="2" max="2" width="75.5703125" customWidth="1"/>
    <col min="3" max="3" width="16" customWidth="1"/>
    <col min="4" max="4" width="14.5703125" customWidth="1"/>
    <col min="5" max="5" width="20.140625" customWidth="1"/>
  </cols>
  <sheetData>
    <row r="1" spans="1:5" x14ac:dyDescent="0.25">
      <c r="A1" s="58" t="s">
        <v>55</v>
      </c>
      <c r="B1" s="59"/>
      <c r="C1" s="59"/>
      <c r="D1" s="59"/>
      <c r="E1" s="60"/>
    </row>
    <row r="2" spans="1:5" x14ac:dyDescent="0.25">
      <c r="A2" s="8" t="s">
        <v>0</v>
      </c>
      <c r="B2" s="9" t="s">
        <v>1</v>
      </c>
      <c r="C2" s="10" t="s">
        <v>2</v>
      </c>
      <c r="D2" s="10" t="s">
        <v>3</v>
      </c>
      <c r="E2" s="11" t="s">
        <v>4</v>
      </c>
    </row>
    <row r="3" spans="1:5" x14ac:dyDescent="0.25">
      <c r="A3" s="12">
        <v>44712</v>
      </c>
      <c r="B3" s="5" t="s">
        <v>6</v>
      </c>
      <c r="C3" s="13"/>
      <c r="D3" s="14"/>
      <c r="E3" s="15">
        <v>179876.33</v>
      </c>
    </row>
    <row r="4" spans="1:5" s="6" customFormat="1" ht="15" customHeight="1" x14ac:dyDescent="0.25">
      <c r="A4" s="12">
        <v>44718</v>
      </c>
      <c r="B4" s="36" t="s">
        <v>53</v>
      </c>
      <c r="C4" s="13">
        <v>16950.419999999998</v>
      </c>
      <c r="D4" s="14"/>
      <c r="E4" s="15"/>
    </row>
    <row r="5" spans="1:5" x14ac:dyDescent="0.25">
      <c r="A5" s="12">
        <v>44721</v>
      </c>
      <c r="B5" s="36" t="s">
        <v>7</v>
      </c>
      <c r="C5" s="7"/>
      <c r="D5" s="16">
        <v>170.43</v>
      </c>
      <c r="E5" s="15"/>
    </row>
    <row r="6" spans="1:5" x14ac:dyDescent="0.25">
      <c r="A6" s="12">
        <v>44721</v>
      </c>
      <c r="B6" s="37" t="s">
        <v>8</v>
      </c>
      <c r="C6" s="6"/>
      <c r="D6" s="16">
        <v>426.28</v>
      </c>
      <c r="E6" s="17"/>
    </row>
    <row r="7" spans="1:5" x14ac:dyDescent="0.25">
      <c r="A7" s="12">
        <v>44721</v>
      </c>
      <c r="B7" s="36" t="s">
        <v>9</v>
      </c>
      <c r="C7" s="13">
        <v>134.25</v>
      </c>
      <c r="D7" s="7"/>
      <c r="E7" s="15"/>
    </row>
    <row r="8" spans="1:5" s="6" customFormat="1" x14ac:dyDescent="0.25">
      <c r="A8" s="12">
        <v>44722</v>
      </c>
      <c r="B8" s="5" t="s">
        <v>7</v>
      </c>
      <c r="C8" s="13"/>
      <c r="D8" s="53">
        <v>58.38</v>
      </c>
      <c r="E8" s="15"/>
    </row>
    <row r="9" spans="1:5" s="6" customFormat="1" x14ac:dyDescent="0.25">
      <c r="A9" s="12">
        <v>44722</v>
      </c>
      <c r="B9" s="7" t="s">
        <v>8</v>
      </c>
      <c r="C9" s="13"/>
      <c r="D9" s="53">
        <v>207.75</v>
      </c>
      <c r="E9" s="15"/>
    </row>
    <row r="10" spans="1:5" s="6" customFormat="1" x14ac:dyDescent="0.25">
      <c r="A10" s="12">
        <v>44722</v>
      </c>
      <c r="B10" s="5" t="s">
        <v>9</v>
      </c>
      <c r="C10" s="52">
        <v>59.87</v>
      </c>
      <c r="E10" s="15"/>
    </row>
    <row r="11" spans="1:5" s="6" customFormat="1" x14ac:dyDescent="0.25">
      <c r="A11" s="12">
        <v>44722</v>
      </c>
      <c r="B11" s="5" t="s">
        <v>7</v>
      </c>
      <c r="C11" s="7"/>
      <c r="D11" s="16">
        <v>73.53</v>
      </c>
      <c r="E11" s="15"/>
    </row>
    <row r="12" spans="1:5" s="6" customFormat="1" x14ac:dyDescent="0.25">
      <c r="A12" s="12">
        <v>44722</v>
      </c>
      <c r="B12" s="7" t="s">
        <v>8</v>
      </c>
      <c r="D12" s="16">
        <v>182.11</v>
      </c>
      <c r="E12" s="15"/>
    </row>
    <row r="13" spans="1:5" s="6" customFormat="1" x14ac:dyDescent="0.25">
      <c r="A13" s="12">
        <v>44722</v>
      </c>
      <c r="B13" s="54" t="s">
        <v>9</v>
      </c>
      <c r="C13" s="13">
        <v>57.51</v>
      </c>
      <c r="D13" s="7"/>
      <c r="E13" s="15"/>
    </row>
    <row r="14" spans="1:5" ht="26.25" x14ac:dyDescent="0.25">
      <c r="A14" s="38">
        <v>44726</v>
      </c>
      <c r="B14" s="36" t="s">
        <v>54</v>
      </c>
      <c r="C14" s="13"/>
      <c r="D14" s="18">
        <v>16950.419999999998</v>
      </c>
      <c r="E14" s="15"/>
    </row>
    <row r="15" spans="1:5" ht="15.75" thickBot="1" x14ac:dyDescent="0.3">
      <c r="A15" s="19">
        <v>44742</v>
      </c>
      <c r="B15" s="5" t="s">
        <v>14</v>
      </c>
      <c r="C15" s="13"/>
      <c r="D15" s="18"/>
      <c r="E15" s="20">
        <f>E3-C4+D5+D6-C7+D8+D9-C10+D11+D12-C13+D14</f>
        <v>180743.17999999993</v>
      </c>
    </row>
    <row r="16" spans="1:5" x14ac:dyDescent="0.25">
      <c r="A16" s="6"/>
      <c r="B16" s="6"/>
      <c r="C16" s="6"/>
      <c r="D16" s="6"/>
      <c r="E16" s="6"/>
    </row>
  </sheetData>
  <mergeCells count="1">
    <mergeCell ref="A1:E1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C.C. 06.22</vt:lpstr>
      <vt:lpstr>C.P. 06.22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Tesouraria</dc:creator>
  <cp:lastModifiedBy>User</cp:lastModifiedBy>
  <cp:lastPrinted>2022-06-02T16:27:59Z</cp:lastPrinted>
  <dcterms:created xsi:type="dcterms:W3CDTF">2021-02-03T19:33:40Z</dcterms:created>
  <dcterms:modified xsi:type="dcterms:W3CDTF">2022-07-04T16:30:54Z</dcterms:modified>
</cp:coreProperties>
</file>